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0"/>
  </bookViews>
  <sheets>
    <sheet name="ИП" sheetId="1" r:id="rId1"/>
  </sheets>
  <externalReferences>
    <externalReference r:id="rId4"/>
    <externalReference r:id="rId5"/>
  </externalReferences>
  <definedNames>
    <definedName name="_xlnm._FilterDatabase" localSheetId="0" hidden="1">'ИП'!$A$14:$AC$25</definedName>
    <definedName name="видтруд">'[1]Лист3'!$B$18:$B$19</definedName>
    <definedName name="занятость">'[1]Лист3'!$B$24:$B$36</definedName>
    <definedName name="лист2" localSheetId="0">'[1]Лист3'!#REF!</definedName>
    <definedName name="лист2">'[1]Лист3'!#REF!</definedName>
    <definedName name="местонахождения">'[1]Лист3'!$G$4:$G$39</definedName>
    <definedName name="министерства">'[1]Лист3'!$I$4:$I$33</definedName>
    <definedName name="Ноябрь">'[1]Лист3'!$D$5:$D$7</definedName>
    <definedName name="Улусы">'[2]Лист3'!$I$4:$I$33</definedName>
    <definedName name="формазанят">'[1]Лист3'!$B$4:$B$15</definedName>
    <definedName name="формазанятости" localSheetId="0">'[1]Лист3'!#REF!</definedName>
    <definedName name="формазанятости">'[1]Лист3'!#REF!</definedName>
    <definedName name="формаобуч">'[1]Лист3'!$D$5:$D$7</definedName>
    <definedName name="формаобучения">'[1]Лист3'!$D$5:$D$6</definedName>
    <definedName name="ывф">'[1]Лист3'!#REF!</definedName>
  </definedNames>
  <calcPr fullCalcOnLoad="1"/>
</workbook>
</file>

<file path=xl/sharedStrings.xml><?xml version="1.0" encoding="utf-8"?>
<sst xmlns="http://schemas.openxmlformats.org/spreadsheetml/2006/main" count="88" uniqueCount="65">
  <si>
    <t>СОГЛАСОВАНО:</t>
  </si>
  <si>
    <t>УТВЕРЖДАЮ:</t>
  </si>
  <si>
    <t>Директор  Института психологии</t>
  </si>
  <si>
    <t>Директор  Центра карьеры СВФУ</t>
  </si>
  <si>
    <t>_______________А.И. Егорова</t>
  </si>
  <si>
    <t>______________А.М. Индеев</t>
  </si>
  <si>
    <t xml:space="preserve">_________________ 2019г.    </t>
  </si>
  <si>
    <t xml:space="preserve">___________________ 2019г.             </t>
  </si>
  <si>
    <t>Форма 1</t>
  </si>
  <si>
    <t xml:space="preserve">Распределение по каналам занятости выпускников СВФУ  2019г.  </t>
  </si>
  <si>
    <t>(с филиалами; ВО/СПО; план/комм.; на 01.12.2019г.)</t>
  </si>
  <si>
    <t>УЧП</t>
  </si>
  <si>
    <t>Прием на 1 крус</t>
  </si>
  <si>
    <t xml:space="preserve">Выпуск </t>
  </si>
  <si>
    <t>Трудоустроено на работу</t>
  </si>
  <si>
    <t>Занято по другим каналам</t>
  </si>
  <si>
    <t>Из гр. 8, 14 всего занято по всем каналам</t>
  </si>
  <si>
    <t>Из гр. 2 в поисках работы</t>
  </si>
  <si>
    <t xml:space="preserve">всего </t>
  </si>
  <si>
    <t>бюджет</t>
  </si>
  <si>
    <t>комм.</t>
  </si>
  <si>
    <t>всего из гр. 2</t>
  </si>
  <si>
    <t>РС(Я)</t>
  </si>
  <si>
    <t>выезд за пределы РС(Я)</t>
  </si>
  <si>
    <t>по специальности</t>
  </si>
  <si>
    <t>из гр.2  будут заняты  по другим каналам</t>
  </si>
  <si>
    <t>в том числе</t>
  </si>
  <si>
    <t>РФ</t>
  </si>
  <si>
    <t>Госзаказ РФ (иностранцы)</t>
  </si>
  <si>
    <t>целевой прием из гр. 2</t>
  </si>
  <si>
    <t>по уходу за ребенком</t>
  </si>
  <si>
    <t>по состоянию здоровья</t>
  </si>
  <si>
    <t xml:space="preserve">продолжение обучения </t>
  </si>
  <si>
    <t>призваны в ряды ВС РФ</t>
  </si>
  <si>
    <t>СПО/ВО</t>
  </si>
  <si>
    <t>Бакалавриат</t>
  </si>
  <si>
    <t>Магистратура</t>
  </si>
  <si>
    <t>Ординатура</t>
  </si>
  <si>
    <t>Аспирантура</t>
  </si>
  <si>
    <t>кол-во</t>
  </si>
  <si>
    <t>%</t>
  </si>
  <si>
    <t>кол - во</t>
  </si>
  <si>
    <t xml:space="preserve">% </t>
  </si>
  <si>
    <t xml:space="preserve">кол - во </t>
  </si>
  <si>
    <t xml:space="preserve">кол-во </t>
  </si>
  <si>
    <t xml:space="preserve">А </t>
  </si>
  <si>
    <t>Б</t>
  </si>
  <si>
    <t xml:space="preserve">ИП </t>
  </si>
  <si>
    <t>37.03.01</t>
  </si>
  <si>
    <t>Психология</t>
  </si>
  <si>
    <t>37.05.01</t>
  </si>
  <si>
    <t>Клиническая психология</t>
  </si>
  <si>
    <t>Клинико-психологическая помощь ребенку и семье</t>
  </si>
  <si>
    <t>39.03.02</t>
  </si>
  <si>
    <t>Социальная работа</t>
  </si>
  <si>
    <t>Психосоциальная работа с населением</t>
  </si>
  <si>
    <t>39.04.02</t>
  </si>
  <si>
    <t>Социальная работа с различными группами населения</t>
  </si>
  <si>
    <t>Социально-психологическая реабилитация уязвимых категорий населения</t>
  </si>
  <si>
    <t>44.05.01</t>
  </si>
  <si>
    <t>Педагогика и психология девиантного поведения</t>
  </si>
  <si>
    <t>Психолого-педагогическая профилактика девиантного поведения</t>
  </si>
  <si>
    <t>Исполнитель:                                                              начальник отдела анализа рынка труда и мониторинга трудоустройства выпускников</t>
  </si>
  <si>
    <t>_________  /Л.Н. Игнатьева/</t>
  </si>
  <si>
    <t>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</si>
</sst>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Calibri"/>
      <family val="2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0" fontId="4" fillId="0" borderId="0" xfId="52" applyFont="1" applyFill="1" applyProtection="1">
      <alignment/>
      <protection locked="0"/>
    </xf>
    <xf numFmtId="0" fontId="3" fillId="0" borderId="0" xfId="52" applyFont="1" applyProtection="1">
      <alignment/>
      <protection locked="0"/>
    </xf>
    <xf numFmtId="0" fontId="3" fillId="0" borderId="0" xfId="52" applyFont="1" applyFill="1" applyProtection="1">
      <alignment/>
      <protection locked="0"/>
    </xf>
    <xf numFmtId="0" fontId="3" fillId="0" borderId="0" xfId="52" applyProtection="1">
      <alignment/>
      <protection locked="0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 vertical="top" wrapText="1"/>
    </xf>
    <xf numFmtId="49" fontId="53" fillId="0" borderId="0" xfId="0" applyNumberFormat="1" applyFont="1" applyAlignment="1">
      <alignment wrapText="1"/>
    </xf>
    <xf numFmtId="0" fontId="3" fillId="0" borderId="0" xfId="52" applyAlignment="1" applyProtection="1">
      <alignment vertical="top"/>
      <protection locked="0"/>
    </xf>
    <xf numFmtId="0" fontId="3" fillId="0" borderId="0" xfId="52" applyFill="1" applyProtection="1">
      <alignment/>
      <protection locked="0"/>
    </xf>
    <xf numFmtId="0" fontId="6" fillId="0" borderId="0" xfId="52" applyFont="1" applyFill="1" applyBorder="1" applyAlignment="1">
      <alignment horizontal="centerContinuous" vertical="center"/>
      <protection/>
    </xf>
    <xf numFmtId="0" fontId="7" fillId="0" borderId="0" xfId="52" applyFont="1" applyFill="1" applyBorder="1" applyAlignment="1">
      <alignment horizontal="centerContinuous" vertical="center"/>
      <protection/>
    </xf>
    <xf numFmtId="0" fontId="9" fillId="0" borderId="10" xfId="54" applyFont="1" applyFill="1" applyBorder="1" applyAlignment="1">
      <alignment horizontal="centerContinuous" vertical="center" wrapText="1"/>
      <protection/>
    </xf>
    <xf numFmtId="0" fontId="9" fillId="0" borderId="11" xfId="54" applyFont="1" applyFill="1" applyBorder="1" applyAlignment="1">
      <alignment horizontal="centerContinuous" vertical="center" wrapText="1"/>
      <protection/>
    </xf>
    <xf numFmtId="0" fontId="9" fillId="0" borderId="12" xfId="54" applyFont="1" applyFill="1" applyBorder="1" applyAlignment="1">
      <alignment horizontal="centerContinuous" vertical="center" wrapText="1"/>
      <protection/>
    </xf>
    <xf numFmtId="0" fontId="9" fillId="0" borderId="10" xfId="53" applyFont="1" applyFill="1" applyBorder="1" applyAlignment="1">
      <alignment horizontal="centerContinuous" vertical="center" wrapText="1"/>
      <protection/>
    </xf>
    <xf numFmtId="0" fontId="9" fillId="0" borderId="11" xfId="53" applyFont="1" applyFill="1" applyBorder="1" applyAlignment="1">
      <alignment horizontal="centerContinuous" vertical="center" wrapText="1"/>
      <protection/>
    </xf>
    <xf numFmtId="0" fontId="9" fillId="0" borderId="12" xfId="53" applyFont="1" applyFill="1" applyBorder="1" applyAlignment="1">
      <alignment horizontal="centerContinuous" vertical="center" wrapText="1"/>
      <protection/>
    </xf>
    <xf numFmtId="0" fontId="9" fillId="0" borderId="13" xfId="54" applyFont="1" applyFill="1" applyBorder="1" applyAlignment="1">
      <alignment horizontal="center" vertical="center" textRotation="90" wrapText="1"/>
      <protection/>
    </xf>
    <xf numFmtId="0" fontId="9" fillId="0" borderId="13" xfId="54" applyNumberFormat="1" applyFont="1" applyFill="1" applyBorder="1" applyAlignment="1">
      <alignment horizontal="center" vertical="center" wrapText="1"/>
      <protection/>
    </xf>
    <xf numFmtId="10" fontId="9" fillId="0" borderId="13" xfId="59" applyNumberFormat="1" applyFont="1" applyFill="1" applyBorder="1" applyAlignment="1">
      <alignment horizontal="center" vertical="center" wrapText="1"/>
    </xf>
    <xf numFmtId="0" fontId="11" fillId="0" borderId="13" xfId="54" applyNumberFormat="1" applyFont="1" applyFill="1" applyBorder="1" applyAlignment="1">
      <alignment horizontal="center" vertical="center" wrapText="1"/>
      <protection/>
    </xf>
    <xf numFmtId="9" fontId="9" fillId="0" borderId="13" xfId="59" applyNumberFormat="1" applyFont="1" applyFill="1" applyBorder="1" applyAlignment="1">
      <alignment horizontal="center" vertical="center" wrapText="1"/>
    </xf>
    <xf numFmtId="164" fontId="9" fillId="0" borderId="13" xfId="59" applyNumberFormat="1" applyFont="1" applyFill="1" applyBorder="1" applyAlignment="1">
      <alignment horizontal="center" vertical="center" wrapText="1"/>
    </xf>
    <xf numFmtId="0" fontId="12" fillId="0" borderId="13" xfId="52" applyFont="1" applyFill="1" applyBorder="1" applyAlignment="1" applyProtection="1">
      <alignment horizontal="center" vertical="center"/>
      <protection locked="0"/>
    </xf>
    <xf numFmtId="0" fontId="13" fillId="0" borderId="12" xfId="52" applyFont="1" applyFill="1" applyBorder="1" applyAlignment="1" applyProtection="1">
      <alignment horizontal="center" vertical="center"/>
      <protection locked="0"/>
    </xf>
    <xf numFmtId="0" fontId="54" fillId="0" borderId="12" xfId="52" applyFont="1" applyFill="1" applyBorder="1" applyAlignment="1" applyProtection="1">
      <alignment horizontal="center" vertical="center"/>
      <protection locked="0"/>
    </xf>
    <xf numFmtId="10" fontId="11" fillId="0" borderId="13" xfId="52" applyNumberFormat="1" applyFont="1" applyFill="1" applyBorder="1" applyAlignment="1" applyProtection="1">
      <alignment horizontal="center" vertical="center"/>
      <protection locked="0"/>
    </xf>
    <xf numFmtId="10" fontId="54" fillId="0" borderId="13" xfId="52" applyNumberFormat="1" applyFont="1" applyFill="1" applyBorder="1" applyAlignment="1" applyProtection="1">
      <alignment horizontal="center" vertical="center"/>
      <protection locked="0"/>
    </xf>
    <xf numFmtId="10" fontId="11" fillId="0" borderId="13" xfId="52" applyNumberFormat="1" applyFont="1" applyBorder="1" applyAlignment="1" applyProtection="1">
      <alignment horizontal="center" vertical="center"/>
      <protection locked="0"/>
    </xf>
    <xf numFmtId="0" fontId="15" fillId="0" borderId="0" xfId="52" applyFont="1" applyProtection="1">
      <alignment/>
      <protection locked="0"/>
    </xf>
    <xf numFmtId="0" fontId="9" fillId="0" borderId="13" xfId="52" applyFont="1" applyBorder="1" applyAlignment="1" applyProtection="1">
      <alignment vertical="top"/>
      <protection locked="0"/>
    </xf>
    <xf numFmtId="0" fontId="9" fillId="0" borderId="13" xfId="52" applyFont="1" applyFill="1" applyBorder="1" applyAlignment="1" applyProtection="1">
      <alignment horizontal="center" vertical="center"/>
      <protection locked="0"/>
    </xf>
    <xf numFmtId="0" fontId="9" fillId="0" borderId="13" xfId="52" applyNumberFormat="1" applyFont="1" applyBorder="1" applyAlignment="1" applyProtection="1">
      <alignment horizontal="center" vertical="center"/>
      <protection locked="0"/>
    </xf>
    <xf numFmtId="0" fontId="9" fillId="0" borderId="13" xfId="52" applyFont="1" applyBorder="1" applyAlignment="1">
      <alignment horizontal="center"/>
      <protection/>
    </xf>
    <xf numFmtId="10" fontId="9" fillId="0" borderId="13" xfId="52" applyNumberFormat="1" applyFont="1" applyFill="1" applyBorder="1" applyAlignment="1" applyProtection="1">
      <alignment horizontal="center" vertical="center"/>
      <protection locked="0"/>
    </xf>
    <xf numFmtId="0" fontId="9" fillId="0" borderId="13" xfId="52" applyNumberFormat="1" applyFont="1" applyBorder="1" applyAlignment="1">
      <alignment horizontal="center" vertical="center"/>
      <protection/>
    </xf>
    <xf numFmtId="9" fontId="55" fillId="0" borderId="13" xfId="52" applyNumberFormat="1" applyFont="1" applyFill="1" applyBorder="1" applyAlignment="1" applyProtection="1">
      <alignment horizontal="center" vertical="center"/>
      <protection locked="0"/>
    </xf>
    <xf numFmtId="10" fontId="55" fillId="0" borderId="13" xfId="52" applyNumberFormat="1" applyFont="1" applyFill="1" applyBorder="1" applyAlignment="1" applyProtection="1">
      <alignment horizontal="center" vertical="center"/>
      <protection locked="0"/>
    </xf>
    <xf numFmtId="0" fontId="9" fillId="0" borderId="13" xfId="52" applyFont="1" applyBorder="1" applyAlignment="1">
      <alignment horizontal="center" vertical="center"/>
      <protection/>
    </xf>
    <xf numFmtId="9" fontId="9" fillId="0" borderId="13" xfId="52" applyNumberFormat="1" applyFont="1" applyFill="1" applyBorder="1" applyAlignment="1" applyProtection="1">
      <alignment horizontal="center" vertical="center"/>
      <protection locked="0"/>
    </xf>
    <xf numFmtId="10" fontId="9" fillId="0" borderId="13" xfId="52" applyNumberFormat="1" applyFont="1" applyBorder="1" applyAlignment="1" applyProtection="1">
      <alignment horizontal="center" vertical="center"/>
      <protection locked="0"/>
    </xf>
    <xf numFmtId="0" fontId="13" fillId="0" borderId="13" xfId="52" applyFont="1" applyBorder="1" applyAlignment="1" applyProtection="1">
      <alignment horizontal="right" vertical="top"/>
      <protection locked="0"/>
    </xf>
    <xf numFmtId="0" fontId="13" fillId="0" borderId="13" xfId="52" applyFont="1" applyFill="1" applyBorder="1" applyAlignment="1" applyProtection="1">
      <alignment horizontal="center" vertical="center"/>
      <protection locked="0"/>
    </xf>
    <xf numFmtId="0" fontId="3" fillId="0" borderId="0" xfId="52" applyAlignment="1">
      <alignment horizontal="center" vertical="center"/>
      <protection/>
    </xf>
    <xf numFmtId="0" fontId="52" fillId="0" borderId="0" xfId="52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3" fillId="0" borderId="0" xfId="52" applyFill="1" applyAlignment="1">
      <alignment/>
      <protection/>
    </xf>
    <xf numFmtId="49" fontId="56" fillId="0" borderId="0" xfId="52" applyNumberFormat="1" applyFont="1" applyFill="1" applyBorder="1" applyAlignment="1">
      <alignment wrapText="1"/>
      <protection/>
    </xf>
    <xf numFmtId="49" fontId="56" fillId="0" borderId="14" xfId="52" applyNumberFormat="1" applyFont="1" applyFill="1" applyBorder="1" applyAlignment="1">
      <alignment wrapText="1"/>
      <protection/>
    </xf>
    <xf numFmtId="0" fontId="57" fillId="0" borderId="14" xfId="52" applyFont="1" applyBorder="1" applyAlignment="1">
      <alignment/>
      <protection/>
    </xf>
    <xf numFmtId="0" fontId="3" fillId="0" borderId="0" xfId="52">
      <alignment/>
      <protection/>
    </xf>
    <xf numFmtId="0" fontId="9" fillId="0" borderId="15" xfId="54" applyFont="1" applyFill="1" applyBorder="1" applyAlignment="1">
      <alignment horizontal="center" vertical="center" textRotation="90" wrapText="1"/>
      <protection/>
    </xf>
    <xf numFmtId="0" fontId="9" fillId="0" borderId="16" xfId="54" applyFont="1" applyFill="1" applyBorder="1" applyAlignment="1">
      <alignment horizontal="center" vertical="center" textRotation="90" wrapText="1"/>
      <protection/>
    </xf>
    <xf numFmtId="0" fontId="11" fillId="0" borderId="10" xfId="52" applyFont="1" applyBorder="1" applyAlignment="1" applyProtection="1">
      <alignment horizontal="center" vertical="top"/>
      <protection locked="0"/>
    </xf>
    <xf numFmtId="0" fontId="11" fillId="0" borderId="12" xfId="52" applyFont="1" applyBorder="1" applyAlignment="1" applyProtection="1">
      <alignment horizontal="center" vertical="top"/>
      <protection locked="0"/>
    </xf>
    <xf numFmtId="0" fontId="52" fillId="0" borderId="0" xfId="52" applyFont="1" applyFill="1" applyBorder="1" applyAlignment="1">
      <alignment horizontal="left" vertical="top" wrapText="1"/>
      <protection/>
    </xf>
    <xf numFmtId="0" fontId="9" fillId="0" borderId="15" xfId="52" applyFont="1" applyFill="1" applyBorder="1" applyAlignment="1" applyProtection="1">
      <alignment horizontal="center" vertical="center" wrapText="1"/>
      <protection locked="0"/>
    </xf>
    <xf numFmtId="0" fontId="9" fillId="0" borderId="16" xfId="52" applyFont="1" applyFill="1" applyBorder="1" applyAlignment="1" applyProtection="1">
      <alignment horizontal="center" vertical="center" wrapText="1"/>
      <protection locked="0"/>
    </xf>
    <xf numFmtId="0" fontId="9" fillId="0" borderId="15" xfId="54" applyFont="1" applyFill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7" xfId="54" applyNumberFormat="1" applyFont="1" applyFill="1" applyBorder="1" applyAlignment="1">
      <alignment horizontal="center" vertical="center" wrapText="1"/>
      <protection/>
    </xf>
    <xf numFmtId="0" fontId="9" fillId="0" borderId="18" xfId="54" applyNumberFormat="1" applyFont="1" applyFill="1" applyBorder="1" applyAlignment="1">
      <alignment horizontal="center" vertical="center" wrapText="1"/>
      <protection/>
    </xf>
    <xf numFmtId="0" fontId="9" fillId="0" borderId="19" xfId="54" applyNumberFormat="1" applyFont="1" applyFill="1" applyBorder="1" applyAlignment="1">
      <alignment horizontal="center" vertical="center" wrapText="1"/>
      <protection/>
    </xf>
    <xf numFmtId="0" fontId="9" fillId="0" borderId="20" xfId="54" applyNumberFormat="1" applyFont="1" applyFill="1" applyBorder="1" applyAlignment="1">
      <alignment horizontal="center" vertical="center" wrapText="1"/>
      <protection/>
    </xf>
    <xf numFmtId="0" fontId="9" fillId="0" borderId="21" xfId="54" applyNumberFormat="1" applyFont="1" applyFill="1" applyBorder="1" applyAlignment="1">
      <alignment horizontal="center" vertical="center" wrapText="1"/>
      <protection/>
    </xf>
    <xf numFmtId="0" fontId="9" fillId="0" borderId="22" xfId="54" applyNumberFormat="1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textRotation="90" wrapText="1"/>
      <protection/>
    </xf>
    <xf numFmtId="0" fontId="9" fillId="0" borderId="23" xfId="53" applyFont="1" applyFill="1" applyBorder="1" applyAlignment="1">
      <alignment horizontal="center" vertical="center" textRotation="90" wrapText="1"/>
      <protection/>
    </xf>
    <xf numFmtId="0" fontId="9" fillId="0" borderId="16" xfId="53" applyFont="1" applyFill="1" applyBorder="1" applyAlignment="1">
      <alignment horizontal="center" vertical="center" textRotation="90" wrapText="1"/>
      <protection/>
    </xf>
    <xf numFmtId="0" fontId="9" fillId="0" borderId="23" xfId="54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21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top"/>
    </xf>
    <xf numFmtId="49" fontId="52" fillId="0" borderId="0" xfId="0" applyNumberFormat="1" applyFont="1" applyAlignment="1">
      <alignment horizontal="center" vertical="top" wrapText="1"/>
    </xf>
    <xf numFmtId="49" fontId="52" fillId="0" borderId="0" xfId="0" applyNumberFormat="1" applyFont="1" applyAlignment="1">
      <alignment horizontal="right" wrapText="1"/>
    </xf>
    <xf numFmtId="49" fontId="52" fillId="0" borderId="0" xfId="0" applyNumberFormat="1" applyFont="1" applyAlignment="1">
      <alignment horizontal="center" wrapText="1"/>
    </xf>
    <xf numFmtId="49" fontId="9" fillId="0" borderId="17" xfId="54" applyNumberFormat="1" applyFont="1" applyFill="1" applyBorder="1" applyAlignment="1">
      <alignment horizontal="center" vertical="center" wrapText="1"/>
      <protection/>
    </xf>
    <xf numFmtId="49" fontId="9" fillId="0" borderId="18" xfId="54" applyNumberFormat="1" applyFont="1" applyFill="1" applyBorder="1" applyAlignment="1">
      <alignment horizontal="center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Fill="1" applyBorder="1" applyAlignment="1">
      <alignment horizontal="center"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49" fontId="9" fillId="0" borderId="22" xfId="54" applyNumberFormat="1" applyFont="1" applyFill="1" applyBorder="1" applyAlignment="1">
      <alignment horizontal="center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_Лист4" xfId="53"/>
    <cellStyle name="Обычный_Общий по фак. на 8.11.2010" xfId="54"/>
    <cellStyle name="Плохой" xfId="55"/>
    <cellStyle name="Пояснение" xfId="56"/>
    <cellStyle name="Примечание" xfId="57"/>
    <cellStyle name="Percent" xfId="58"/>
    <cellStyle name="Процентный 2 2 8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3.4.86\Documents%20and%20Settings\LIN\&#1056;&#1072;&#1073;&#1086;&#1095;&#1080;&#1081;%20&#1089;&#1090;&#1086;&#1083;\&#1056;&#1072;&#1089;&#1087;&#1088;&#1077;&#1076;&#1077;&#1083;&#1077;&#1085;&#1080;&#1077;%202015&#1075;\&#1051;&#1077;&#1090;&#1086;%20&#1085;&#1072;%2024.06.2015&#1075;\&#1041;&#1072;&#1079;&#1072;%20&#1074;&#1099;&#1087;&#1091;&#1089;&#1082;&#1085;&#1080;&#1082;&#1086;&#1074;%20&#1053;&#1058;&#1048;%20&#1086;&#1095;&#1085;&#1086;&#1077;%20&#1086;&#1090;%2002.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105;&#1084;&#1080;&#1085;&#1086;&#1074;&#1072;%20&#1040;.%20&#1055;\&#1090;&#1088;&#1091;&#1076;&#1086;&#1091;&#1089;&#1090;&#1088;&#1086;&#1081;&#1089;&#1090;&#1074;&#1086;\&#1073;&#1072;&#1079;&#1099;%20&#1074;&#1099;&#1087;&#1091;&#1089;&#1082;&#1085;&#1080;&#1082;&#1086;&#1074;%20&#1079;&#1072;%205%20&#1083;&#1077;&#1090;\&#1041;&#1072;&#1079;&#1072;%20&#1074;&#1099;&#1087;&#1091;&#1089;&#1082;&#1085;&#1080;&#1082;&#1086;&#1074;%20&#1053;&#1058;&#1048;%20&#1086;&#1095;&#1085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репление 2011"/>
      <sheetName val="закрепление 2012"/>
      <sheetName val="закрепление 2013"/>
      <sheetName val="предварительное труд 2014"/>
      <sheetName val="фактическое труд 2014"/>
      <sheetName val="предварительное труд 2015"/>
      <sheetName val="Лист3"/>
    </sheetNames>
    <sheetDataSet>
      <sheetData sheetId="6">
        <row r="4">
          <cell r="B4" t="str">
            <v>по уходу за ребенком </v>
          </cell>
          <cell r="G4" t="str">
            <v>Абыйский улус (район)</v>
          </cell>
          <cell r="I4" t="str">
            <v>Администрации органов местного самоуправления (по согласованию)</v>
          </cell>
        </row>
        <row r="5">
          <cell r="B5" t="str">
            <v>выезд за пределы РС(Я)</v>
          </cell>
          <cell r="D5" t="str">
            <v>плановый</v>
          </cell>
          <cell r="G5" t="str">
            <v>Алданский район</v>
          </cell>
          <cell r="I5" t="str">
            <v>Администрация Президента и Правительства  РС (Я) (по согласованию)</v>
          </cell>
        </row>
        <row r="6">
          <cell r="B6" t="str">
            <v>служба в рядах РА</v>
          </cell>
          <cell r="D6" t="str">
            <v>кдоговорник</v>
          </cell>
          <cell r="G6" t="str">
            <v>Аллаиховский улус (район)</v>
          </cell>
          <cell r="I6" t="str">
            <v>Госкомитет  РС (Я) по ценовой политике - Регион. энерг.комиссия</v>
          </cell>
        </row>
        <row r="7">
          <cell r="B7" t="str">
            <v>трудоустроен</v>
          </cell>
          <cell r="D7" t="str">
            <v>целевой</v>
          </cell>
          <cell r="G7" t="str">
            <v>Амгинский улус (район)</v>
          </cell>
          <cell r="I7" t="str">
            <v>Государственный комитет  РС (Я) по геологии и недропользованию</v>
          </cell>
        </row>
        <row r="8">
          <cell r="B8" t="str">
            <v>не трудоустроен</v>
          </cell>
          <cell r="G8" t="str">
            <v>Анабарский национальный (долгано-эвенкийский) улус (район)</v>
          </cell>
          <cell r="I8" t="str">
            <v>Государственный комитет  РС (Я) по размещению гос заказов</v>
          </cell>
        </row>
        <row r="9">
          <cell r="B9" t="str">
            <v>интернатура</v>
          </cell>
          <cell r="G9" t="str">
            <v>Булунский улус (район)</v>
          </cell>
          <cell r="I9" t="str">
            <v>Государственный комитет  РС (Я) по связи и информационным технологиям</v>
          </cell>
        </row>
        <row r="10">
          <cell r="B10" t="str">
            <v>ординатура</v>
          </cell>
          <cell r="G10" t="str">
            <v>Верхневилюйский улус (район)</v>
          </cell>
          <cell r="I10" t="str">
            <v>Департамент ветеринарии Республики Саха (Якутия)</v>
          </cell>
        </row>
        <row r="11">
          <cell r="B11" t="str">
            <v>аспирантура</v>
          </cell>
          <cell r="G11" t="str">
            <v>Верхнеколымский улус (район)</v>
          </cell>
          <cell r="I11" t="str">
            <v>Департамент по архивному делу Республики Саха (Якутия)</v>
          </cell>
        </row>
        <row r="12">
          <cell r="B12" t="str">
            <v>продолжение учебы</v>
          </cell>
          <cell r="G12" t="str">
            <v>Верхоянский район</v>
          </cell>
          <cell r="I12" t="str">
            <v>Департамент по водным отношениям Республики Саха (Якутия)</v>
          </cell>
        </row>
        <row r="13">
          <cell r="B13" t="str">
            <v>по состоянию здоровья, семей.</v>
          </cell>
          <cell r="G13" t="str">
            <v>Вилюйский улус (район)</v>
          </cell>
          <cell r="I13" t="str">
            <v>Департамент по делам народов Республики Саха (Якутия)</v>
          </cell>
        </row>
        <row r="14">
          <cell r="B14" t="str">
            <v>свободное трудоустройство по семейным обстоятельствам</v>
          </cell>
          <cell r="G14" t="str">
            <v>г. Якутск</v>
          </cell>
          <cell r="I14" t="str">
            <v>Департамент по делам печати и телерадиовещания Республики Саха (Якутия)</v>
          </cell>
        </row>
        <row r="15">
          <cell r="B15" t="str">
            <v>свободное трудоустройство по состоянию здоровья</v>
          </cell>
          <cell r="G15" t="str">
            <v>Горный улус  </v>
          </cell>
          <cell r="I15" t="str">
            <v>Департамент по лесным отношениям Республики Саха (Якутия)</v>
          </cell>
        </row>
        <row r="16">
          <cell r="G16" t="str">
            <v>Другие</v>
          </cell>
          <cell r="I16" t="str">
            <v>Другие государственные учреждения</v>
          </cell>
        </row>
        <row r="17">
          <cell r="G17" t="str">
            <v>Жиганский эвенкийский район</v>
          </cell>
          <cell r="I17" t="str">
            <v>Другие организации (ООО, ИП и др.)</v>
          </cell>
        </row>
        <row r="18">
          <cell r="B18" t="str">
            <v>по специальности</v>
          </cell>
          <cell r="G18" t="str">
            <v>Кобяйский улус (район)</v>
          </cell>
          <cell r="I18" t="str">
            <v>Министерство архитектуры и строительного комплекса  РС (Я)</v>
          </cell>
        </row>
        <row r="19">
          <cell r="B19" t="str">
            <v>не по специальности</v>
          </cell>
          <cell r="G19" t="str">
            <v>Ленский район</v>
          </cell>
          <cell r="I19" t="str">
            <v>Министерство жилищно-коммунального хозяйства и энергетики  РС (Я)</v>
          </cell>
        </row>
        <row r="20">
          <cell r="G20" t="str">
            <v>Мегино-Кангаласский улус</v>
          </cell>
          <cell r="I20" t="str">
            <v>Министерство здравоохранения Республики Саха (Якутия) </v>
          </cell>
        </row>
        <row r="21">
          <cell r="G21" t="str">
            <v>Мирнинский район</v>
          </cell>
          <cell r="I21" t="str">
            <v>Министерство имущественных и земельных отношений РС (Я)</v>
          </cell>
        </row>
        <row r="22">
          <cell r="G22" t="str">
            <v>Момский район</v>
          </cell>
          <cell r="I22" t="str">
            <v>Министерство культуры и духовного развития Республики Саха (Якутия) </v>
          </cell>
        </row>
        <row r="23">
          <cell r="G23" t="str">
            <v>Намский улус</v>
          </cell>
          <cell r="I23" t="str">
            <v>Министерство образования Республики Саха (Якутия) </v>
          </cell>
        </row>
        <row r="24">
          <cell r="B24" t="str">
            <v>по уходу за ребенком </v>
          </cell>
          <cell r="G24" t="str">
            <v>Нерюнгринский район</v>
          </cell>
          <cell r="I24" t="str">
            <v>Министерство охраны природы Республики Саха (Якутия) </v>
          </cell>
        </row>
        <row r="25">
          <cell r="B25" t="str">
            <v>выезд за пределы РС(Я)</v>
          </cell>
          <cell r="G25" t="str">
            <v>Нижнеколымский район</v>
          </cell>
          <cell r="I25" t="str">
            <v>Министерство по молодежной политике и спорту Республики Саха (Якутия) </v>
          </cell>
        </row>
        <row r="26">
          <cell r="B26" t="str">
            <v>служба в рядах РА</v>
          </cell>
          <cell r="G26" t="str">
            <v>Нюрбинский район</v>
          </cell>
          <cell r="I26" t="str">
            <v>Министерство по федеративным отношениям и внешним связям РС (Я)</v>
          </cell>
        </row>
        <row r="27">
          <cell r="B27" t="str">
            <v>трудоустроен</v>
          </cell>
          <cell r="G27" t="str">
            <v>Оймяконский улус (район)</v>
          </cell>
          <cell r="I27" t="str">
            <v>Министерство сельского хозяйства и продовольственной политики  РС (Я)</v>
          </cell>
        </row>
        <row r="28">
          <cell r="B28" t="str">
            <v>не трудоустроен</v>
          </cell>
          <cell r="G28" t="str">
            <v>Олёкминский район</v>
          </cell>
          <cell r="I28" t="str">
            <v>Министерство транспорта и дорожного хозяйства  РС (Я)</v>
          </cell>
        </row>
        <row r="29">
          <cell r="B29" t="str">
            <v>интернатура</v>
          </cell>
          <cell r="G29" t="str">
            <v>Оленекский эвенкийский национальный район</v>
          </cell>
          <cell r="I29" t="str">
            <v>Министерство труда и социального развития  РС (Я)</v>
          </cell>
        </row>
        <row r="30">
          <cell r="B30" t="str">
            <v>ординатура</v>
          </cell>
          <cell r="G30" t="str">
            <v>Среднеколымский улус (район)</v>
          </cell>
          <cell r="I30" t="str">
            <v>Министерство финансов  РС (Я)</v>
          </cell>
        </row>
        <row r="31">
          <cell r="B31" t="str">
            <v>аспирантура</v>
          </cell>
          <cell r="G31" t="str">
            <v>Сунтарский улус (район)</v>
          </cell>
          <cell r="I31" t="str">
            <v>Министерство экономики и промышленной политики РС (Я) </v>
          </cell>
        </row>
        <row r="32">
          <cell r="B32" t="str">
            <v>продолжение учебы</v>
          </cell>
          <cell r="G32" t="str">
            <v>Таттинский улус</v>
          </cell>
          <cell r="I32" t="str">
            <v>Минпрофобразования, подготовки и расстановки кадров  РС (Я)</v>
          </cell>
        </row>
        <row r="33">
          <cell r="B33" t="str">
            <v>по состоянию здоровья, семей.</v>
          </cell>
          <cell r="G33" t="str">
            <v>Томпонский район</v>
          </cell>
          <cell r="I33" t="str">
            <v>Федеральные учреждения (по согласованию)</v>
          </cell>
        </row>
        <row r="34">
          <cell r="B34" t="str">
            <v>свободное трудоустройство по семейным обстоятельствам</v>
          </cell>
          <cell r="G34" t="str">
            <v>Усть-Алданский улус (район)</v>
          </cell>
        </row>
        <row r="35">
          <cell r="B35" t="str">
            <v>свободное трудоустройство по состоянию здоровья</v>
          </cell>
          <cell r="G35" t="str">
            <v>Усть-Майский улус (район)</v>
          </cell>
        </row>
        <row r="36">
          <cell r="B36" t="str">
            <v>информация отсутствует</v>
          </cell>
          <cell r="G36" t="str">
            <v>Усть-Янский улус (район)</v>
          </cell>
        </row>
        <row r="37">
          <cell r="G37" t="str">
            <v>Хангаласский улус</v>
          </cell>
        </row>
        <row r="38">
          <cell r="G38" t="str">
            <v>Чурапчинский улус (район)</v>
          </cell>
        </row>
        <row r="39">
          <cell r="G39" t="str">
            <v>Эвено-Бытантайский национальный улус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крепление 2011"/>
      <sheetName val="закрепление 2012"/>
      <sheetName val="закрепление 2013"/>
      <sheetName val="предварительное труд 2014"/>
      <sheetName val="фактическое труд 2014"/>
      <sheetName val="предварительное труд 2015"/>
      <sheetName val="Лист3"/>
      <sheetName val="фактическое труд 2015 на 20.11"/>
      <sheetName val="фактическое труд 2015 на 01.10."/>
      <sheetName val="фактическое труд 2015 на 27.10"/>
      <sheetName val="факт труд на 25.11.2015 "/>
      <sheetName val="предварительное труд 2016"/>
    </sheetNames>
    <sheetDataSet>
      <sheetData sheetId="6">
        <row r="4">
          <cell r="I4" t="str">
            <v>Администрации органов местного самоуправления (по согласованию)</v>
          </cell>
        </row>
        <row r="5">
          <cell r="I5" t="str">
            <v>Администрация Президента и Правительства  РС (Я) (по согласованию)</v>
          </cell>
        </row>
        <row r="6">
          <cell r="I6" t="str">
            <v>Госкомитет  РС (Я) по ценовой политике - Регион. энерг.комиссия</v>
          </cell>
        </row>
        <row r="7">
          <cell r="I7" t="str">
            <v>Государственный комитет  РС (Я) по геологии и недропользованию</v>
          </cell>
        </row>
        <row r="8">
          <cell r="I8" t="str">
            <v>Государственный комитет  РС (Я) по размещению гос заказов</v>
          </cell>
        </row>
        <row r="9">
          <cell r="I9" t="str">
            <v>Государственный комитет  РС (Я) по связи и информационным технологиям</v>
          </cell>
        </row>
        <row r="10">
          <cell r="I10" t="str">
            <v>Департамент ветеринарии Республики Саха (Якутия)</v>
          </cell>
        </row>
        <row r="11">
          <cell r="I11" t="str">
            <v>Департамент по архивному делу Республики Саха (Якутия)</v>
          </cell>
        </row>
        <row r="12">
          <cell r="I12" t="str">
            <v>Департамент по водным отношениям Республики Саха (Якутия)</v>
          </cell>
        </row>
        <row r="13">
          <cell r="I13" t="str">
            <v>Департамент по делам народов Республики Саха (Якутия)</v>
          </cell>
        </row>
        <row r="14">
          <cell r="I14" t="str">
            <v>Департамент по делам печати и телерадиовещания Республики Саха (Якутия)</v>
          </cell>
        </row>
        <row r="15">
          <cell r="I15" t="str">
            <v>Департамент по лесным отношениям Республики Саха (Якутия)</v>
          </cell>
        </row>
        <row r="16">
          <cell r="I16" t="str">
            <v>Другие государственные учреждения</v>
          </cell>
        </row>
        <row r="17">
          <cell r="I17" t="str">
            <v>Другие организации (ООО, ИП и др.)</v>
          </cell>
        </row>
        <row r="18">
          <cell r="I18" t="str">
            <v>Министерство архитектуры и строительного комплекса  РС (Я)</v>
          </cell>
        </row>
        <row r="19">
          <cell r="I19" t="str">
            <v>Министерство жилищно-коммунального хозяйства и энергетики  РС (Я)</v>
          </cell>
        </row>
        <row r="20">
          <cell r="I20" t="str">
            <v>Министерство здравоохранения Республики Саха (Якутия) </v>
          </cell>
        </row>
        <row r="21">
          <cell r="I21" t="str">
            <v>Министерство имущественных и земельных отношений РС (Я)</v>
          </cell>
        </row>
        <row r="22">
          <cell r="I22" t="str">
            <v>Министерство культуры и духовного развития Республики Саха (Якутия) </v>
          </cell>
        </row>
        <row r="23">
          <cell r="I23" t="str">
            <v>Министерство образования Республики Саха (Якутия) </v>
          </cell>
        </row>
        <row r="24">
          <cell r="I24" t="str">
            <v>Министерство охраны природы Республики Саха (Якутия) </v>
          </cell>
        </row>
        <row r="25">
          <cell r="I25" t="str">
            <v>Министерство по молодежной политике и спорту Республики Саха (Якутия) </v>
          </cell>
        </row>
        <row r="26">
          <cell r="I26" t="str">
            <v>Министерство по федеративным отношениям и внешним связям РС (Я)</v>
          </cell>
        </row>
        <row r="27">
          <cell r="I27" t="str">
            <v>Министерство сельского хозяйства и продовольственной политики  РС (Я)</v>
          </cell>
        </row>
        <row r="28">
          <cell r="I28" t="str">
            <v>Министерство транспорта и дорожного хозяйства  РС (Я)</v>
          </cell>
        </row>
        <row r="29">
          <cell r="I29" t="str">
            <v>Министерство труда и социального развития  РС (Я)</v>
          </cell>
        </row>
        <row r="30">
          <cell r="I30" t="str">
            <v>Министерство финансов  РС (Я)</v>
          </cell>
        </row>
        <row r="31">
          <cell r="I31" t="str">
            <v>Министерство экономики и промышленной политики РС (Я) </v>
          </cell>
        </row>
        <row r="32">
          <cell r="I32" t="str">
            <v>Минпрофобразования, подготовки и расстановки кадров  РС (Я)</v>
          </cell>
        </row>
        <row r="33">
          <cell r="I33" t="str">
            <v>Федеральные учреждения (по согласованию)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5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"/>
    </sheetView>
  </sheetViews>
  <sheetFormatPr defaultColWidth="9.140625" defaultRowHeight="15"/>
  <cols>
    <col min="1" max="1" width="7.28125" style="1" customWidth="1"/>
    <col min="2" max="2" width="17.140625" style="1" customWidth="1"/>
    <col min="3" max="3" width="6.00390625" style="1" customWidth="1"/>
    <col min="4" max="10" width="4.140625" style="2" customWidth="1"/>
    <col min="11" max="11" width="6.8515625" style="2" customWidth="1"/>
    <col min="12" max="14" width="4.140625" style="2" customWidth="1"/>
    <col min="15" max="15" width="7.7109375" style="2" customWidth="1"/>
    <col min="16" max="16" width="4.140625" style="2" customWidth="1"/>
    <col min="17" max="17" width="7.00390625" style="2" customWidth="1"/>
    <col min="18" max="26" width="4.140625" style="2" customWidth="1"/>
    <col min="27" max="27" width="6.7109375" style="2" customWidth="1"/>
    <col min="28" max="28" width="4.140625" style="2" customWidth="1"/>
    <col min="29" max="29" width="6.140625" style="2" customWidth="1"/>
    <col min="30" max="249" width="9.140625" style="7" customWidth="1"/>
    <col min="250" max="250" width="7.28125" style="7" customWidth="1"/>
    <col min="251" max="251" width="18.8515625" style="7" customWidth="1"/>
    <col min="252" max="252" width="6.00390625" style="7" customWidth="1"/>
    <col min="253" max="16384" width="4.140625" style="7" customWidth="1"/>
  </cols>
  <sheetData>
    <row r="1" spans="1:35" ht="15.75">
      <c r="A1" s="86" t="s">
        <v>0</v>
      </c>
      <c r="B1" s="86"/>
      <c r="X1" s="3" t="s">
        <v>1</v>
      </c>
      <c r="Y1" s="4"/>
      <c r="Z1" s="4"/>
      <c r="AA1" s="5"/>
      <c r="AB1" s="5"/>
      <c r="AC1" s="6"/>
      <c r="AF1" s="8"/>
      <c r="AG1" s="8"/>
      <c r="AH1" s="8"/>
      <c r="AI1" s="8"/>
    </row>
    <row r="2" spans="1:35" ht="17.25" customHeight="1">
      <c r="A2" s="87" t="s">
        <v>2</v>
      </c>
      <c r="B2" s="87"/>
      <c r="C2" s="87"/>
      <c r="X2" s="88" t="s">
        <v>3</v>
      </c>
      <c r="Y2" s="88"/>
      <c r="Z2" s="88"/>
      <c r="AA2" s="88"/>
      <c r="AB2" s="88"/>
      <c r="AC2" s="88"/>
      <c r="AF2" s="9"/>
      <c r="AG2" s="9"/>
      <c r="AH2" s="9"/>
      <c r="AI2" s="9"/>
    </row>
    <row r="3" spans="1:35" ht="15.75" customHeight="1">
      <c r="A3" s="3" t="s">
        <v>4</v>
      </c>
      <c r="B3" s="3"/>
      <c r="X3" s="89" t="s">
        <v>5</v>
      </c>
      <c r="Y3" s="89"/>
      <c r="Z3" s="89"/>
      <c r="AA3" s="89"/>
      <c r="AB3" s="89"/>
      <c r="AC3" s="89"/>
      <c r="AF3" s="10"/>
      <c r="AG3" s="10"/>
      <c r="AH3" s="10"/>
      <c r="AI3" s="10"/>
    </row>
    <row r="4" spans="1:35" ht="15.75" customHeight="1">
      <c r="A4" s="3" t="s">
        <v>6</v>
      </c>
      <c r="B4" s="3"/>
      <c r="X4" s="90" t="s">
        <v>7</v>
      </c>
      <c r="Y4" s="90"/>
      <c r="Z4" s="90"/>
      <c r="AA4" s="90"/>
      <c r="AB4" s="90"/>
      <c r="AC4" s="90"/>
      <c r="AF4" s="10"/>
      <c r="AG4" s="10"/>
      <c r="AH4" s="10"/>
      <c r="AI4" s="10"/>
    </row>
    <row r="5" ht="12.75">
      <c r="AC5" s="2" t="s">
        <v>8</v>
      </c>
    </row>
    <row r="6" spans="1:29" ht="12.75">
      <c r="A6" s="11"/>
      <c r="B6" s="7"/>
      <c r="C6" s="7"/>
      <c r="D6" s="12"/>
      <c r="E6" s="13" t="s">
        <v>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2"/>
      <c r="V6" s="12"/>
      <c r="W6" s="12"/>
      <c r="X6" s="12"/>
      <c r="Y6" s="12"/>
      <c r="Z6" s="12"/>
      <c r="AA6" s="12"/>
      <c r="AB6" s="12"/>
      <c r="AC6" s="12"/>
    </row>
    <row r="7" spans="1:29" ht="13.5">
      <c r="A7" s="11"/>
      <c r="B7" s="7"/>
      <c r="C7" s="7"/>
      <c r="D7" s="12"/>
      <c r="E7" s="14" t="s">
        <v>10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2"/>
      <c r="V7" s="12"/>
      <c r="W7" s="12"/>
      <c r="X7" s="12"/>
      <c r="Y7" s="12"/>
      <c r="Z7" s="12"/>
      <c r="AA7" s="12"/>
      <c r="AB7" s="12"/>
      <c r="AC7" s="12"/>
    </row>
    <row r="8" spans="1:29" ht="12.75">
      <c r="A8" s="11"/>
      <c r="B8" s="7"/>
      <c r="C8" s="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2.75">
      <c r="A9" s="91" t="s">
        <v>11</v>
      </c>
      <c r="B9" s="92"/>
      <c r="C9" s="97" t="s">
        <v>12</v>
      </c>
      <c r="D9" s="15" t="s">
        <v>13</v>
      </c>
      <c r="E9" s="16"/>
      <c r="F9" s="16"/>
      <c r="G9" s="16"/>
      <c r="H9" s="16"/>
      <c r="I9" s="17"/>
      <c r="J9" s="64" t="s">
        <v>14</v>
      </c>
      <c r="K9" s="65"/>
      <c r="L9" s="65"/>
      <c r="M9" s="65"/>
      <c r="N9" s="65"/>
      <c r="O9" s="66"/>
      <c r="P9" s="64" t="s">
        <v>15</v>
      </c>
      <c r="Q9" s="65"/>
      <c r="R9" s="65"/>
      <c r="S9" s="65"/>
      <c r="T9" s="65"/>
      <c r="U9" s="65"/>
      <c r="V9" s="65"/>
      <c r="W9" s="65"/>
      <c r="X9" s="65"/>
      <c r="Y9" s="66"/>
      <c r="Z9" s="67" t="s">
        <v>16</v>
      </c>
      <c r="AA9" s="68"/>
      <c r="AB9" s="67" t="s">
        <v>17</v>
      </c>
      <c r="AC9" s="68"/>
    </row>
    <row r="10" spans="1:29" ht="12.75">
      <c r="A10" s="93"/>
      <c r="B10" s="94"/>
      <c r="C10" s="97"/>
      <c r="D10" s="73" t="s">
        <v>18</v>
      </c>
      <c r="E10" s="18" t="s">
        <v>19</v>
      </c>
      <c r="F10" s="19"/>
      <c r="G10" s="19"/>
      <c r="H10" s="20"/>
      <c r="I10" s="62" t="s">
        <v>20</v>
      </c>
      <c r="J10" s="77" t="s">
        <v>21</v>
      </c>
      <c r="K10" s="78"/>
      <c r="L10" s="83" t="s">
        <v>22</v>
      </c>
      <c r="M10" s="83" t="s">
        <v>23</v>
      </c>
      <c r="N10" s="67" t="s">
        <v>24</v>
      </c>
      <c r="O10" s="68"/>
      <c r="P10" s="67" t="s">
        <v>25</v>
      </c>
      <c r="Q10" s="68"/>
      <c r="R10" s="64" t="s">
        <v>26</v>
      </c>
      <c r="S10" s="65"/>
      <c r="T10" s="65"/>
      <c r="U10" s="65"/>
      <c r="V10" s="65"/>
      <c r="W10" s="65"/>
      <c r="X10" s="65"/>
      <c r="Y10" s="66"/>
      <c r="Z10" s="69"/>
      <c r="AA10" s="70"/>
      <c r="AB10" s="69"/>
      <c r="AC10" s="70"/>
    </row>
    <row r="11" spans="1:29" ht="12.75">
      <c r="A11" s="93"/>
      <c r="B11" s="94"/>
      <c r="C11" s="97"/>
      <c r="D11" s="74"/>
      <c r="E11" s="84" t="s">
        <v>27</v>
      </c>
      <c r="F11" s="60" t="s">
        <v>28</v>
      </c>
      <c r="G11" s="62" t="s">
        <v>22</v>
      </c>
      <c r="H11" s="62" t="s">
        <v>29</v>
      </c>
      <c r="I11" s="76"/>
      <c r="J11" s="79"/>
      <c r="K11" s="80"/>
      <c r="L11" s="83"/>
      <c r="M11" s="83"/>
      <c r="N11" s="69"/>
      <c r="O11" s="70"/>
      <c r="P11" s="69"/>
      <c r="Q11" s="70"/>
      <c r="R11" s="55" t="s">
        <v>30</v>
      </c>
      <c r="S11" s="55" t="s">
        <v>31</v>
      </c>
      <c r="T11" s="64" t="s">
        <v>32</v>
      </c>
      <c r="U11" s="65"/>
      <c r="V11" s="65"/>
      <c r="W11" s="65"/>
      <c r="X11" s="66"/>
      <c r="Y11" s="55" t="s">
        <v>33</v>
      </c>
      <c r="Z11" s="69"/>
      <c r="AA11" s="70"/>
      <c r="AB11" s="69"/>
      <c r="AC11" s="70"/>
    </row>
    <row r="12" spans="1:29" ht="36.75" customHeight="1">
      <c r="A12" s="93"/>
      <c r="B12" s="94"/>
      <c r="C12" s="97"/>
      <c r="D12" s="75"/>
      <c r="E12" s="85"/>
      <c r="F12" s="61"/>
      <c r="G12" s="63"/>
      <c r="H12" s="63"/>
      <c r="I12" s="63"/>
      <c r="J12" s="81"/>
      <c r="K12" s="82"/>
      <c r="L12" s="83"/>
      <c r="M12" s="83"/>
      <c r="N12" s="71"/>
      <c r="O12" s="72"/>
      <c r="P12" s="71"/>
      <c r="Q12" s="72"/>
      <c r="R12" s="56"/>
      <c r="S12" s="56"/>
      <c r="T12" s="21" t="s">
        <v>34</v>
      </c>
      <c r="U12" s="21" t="s">
        <v>35</v>
      </c>
      <c r="V12" s="21" t="s">
        <v>36</v>
      </c>
      <c r="W12" s="21" t="s">
        <v>37</v>
      </c>
      <c r="X12" s="21" t="s">
        <v>38</v>
      </c>
      <c r="Y12" s="56"/>
      <c r="Z12" s="71"/>
      <c r="AA12" s="72"/>
      <c r="AB12" s="71"/>
      <c r="AC12" s="72"/>
    </row>
    <row r="13" spans="1:29" ht="29.25" customHeight="1">
      <c r="A13" s="95"/>
      <c r="B13" s="96"/>
      <c r="C13" s="22" t="s">
        <v>39</v>
      </c>
      <c r="D13" s="22" t="s">
        <v>39</v>
      </c>
      <c r="E13" s="22" t="s">
        <v>39</v>
      </c>
      <c r="F13" s="22" t="s">
        <v>39</v>
      </c>
      <c r="G13" s="22" t="s">
        <v>39</v>
      </c>
      <c r="H13" s="22" t="s">
        <v>39</v>
      </c>
      <c r="I13" s="22" t="s">
        <v>39</v>
      </c>
      <c r="J13" s="22" t="s">
        <v>39</v>
      </c>
      <c r="K13" s="22" t="s">
        <v>40</v>
      </c>
      <c r="L13" s="22" t="s">
        <v>41</v>
      </c>
      <c r="M13" s="22" t="s">
        <v>41</v>
      </c>
      <c r="N13" s="22" t="s">
        <v>41</v>
      </c>
      <c r="O13" s="23" t="s">
        <v>42</v>
      </c>
      <c r="P13" s="22" t="s">
        <v>41</v>
      </c>
      <c r="Q13" s="23" t="s">
        <v>42</v>
      </c>
      <c r="R13" s="22" t="s">
        <v>39</v>
      </c>
      <c r="S13" s="22" t="s">
        <v>39</v>
      </c>
      <c r="T13" s="22" t="s">
        <v>39</v>
      </c>
      <c r="U13" s="22" t="s">
        <v>39</v>
      </c>
      <c r="V13" s="22" t="s">
        <v>39</v>
      </c>
      <c r="W13" s="22" t="s">
        <v>39</v>
      </c>
      <c r="X13" s="22" t="s">
        <v>39</v>
      </c>
      <c r="Y13" s="22" t="s">
        <v>39</v>
      </c>
      <c r="Z13" s="24" t="s">
        <v>43</v>
      </c>
      <c r="AA13" s="25" t="s">
        <v>42</v>
      </c>
      <c r="AB13" s="22" t="s">
        <v>44</v>
      </c>
      <c r="AC13" s="26" t="s">
        <v>40</v>
      </c>
    </row>
    <row r="14" spans="1:29" ht="12.75">
      <c r="A14" s="27" t="s">
        <v>45</v>
      </c>
      <c r="B14" s="27" t="s">
        <v>46</v>
      </c>
      <c r="C14" s="28">
        <v>1</v>
      </c>
      <c r="D14" s="27">
        <v>2</v>
      </c>
      <c r="E14" s="28">
        <v>3</v>
      </c>
      <c r="F14" s="27">
        <v>4</v>
      </c>
      <c r="G14" s="28">
        <v>5</v>
      </c>
      <c r="H14" s="27">
        <v>6</v>
      </c>
      <c r="I14" s="28">
        <v>7</v>
      </c>
      <c r="J14" s="27">
        <v>8</v>
      </c>
      <c r="K14" s="28">
        <v>9</v>
      </c>
      <c r="L14" s="27">
        <v>10</v>
      </c>
      <c r="M14" s="28">
        <v>11</v>
      </c>
      <c r="N14" s="27">
        <v>12</v>
      </c>
      <c r="O14" s="28">
        <v>13</v>
      </c>
      <c r="P14" s="27">
        <v>14</v>
      </c>
      <c r="Q14" s="28">
        <v>15</v>
      </c>
      <c r="R14" s="27">
        <v>16</v>
      </c>
      <c r="S14" s="28">
        <v>17</v>
      </c>
      <c r="T14" s="27">
        <v>18</v>
      </c>
      <c r="U14" s="28">
        <v>19</v>
      </c>
      <c r="V14" s="27">
        <v>20</v>
      </c>
      <c r="W14" s="28">
        <v>21</v>
      </c>
      <c r="X14" s="27">
        <v>22</v>
      </c>
      <c r="Y14" s="28">
        <v>23</v>
      </c>
      <c r="Z14" s="27">
        <v>24</v>
      </c>
      <c r="AA14" s="28">
        <v>25</v>
      </c>
      <c r="AB14" s="27">
        <v>26</v>
      </c>
      <c r="AC14" s="28">
        <v>27</v>
      </c>
    </row>
    <row r="15" spans="1:29" s="33" customFormat="1" ht="12.75">
      <c r="A15" s="57" t="s">
        <v>47</v>
      </c>
      <c r="B15" s="58"/>
      <c r="C15" s="29">
        <f>C16+C17+C19+C21+C24</f>
        <v>105</v>
      </c>
      <c r="D15" s="29">
        <f aca="true" t="shared" si="0" ref="D15:J15">D16+D17+D19+D21+D24</f>
        <v>66</v>
      </c>
      <c r="E15" s="29">
        <f t="shared" si="0"/>
        <v>53</v>
      </c>
      <c r="F15" s="29">
        <f t="shared" si="0"/>
        <v>0</v>
      </c>
      <c r="G15" s="29">
        <f t="shared" si="0"/>
        <v>0</v>
      </c>
      <c r="H15" s="29">
        <f t="shared" si="0"/>
        <v>1</v>
      </c>
      <c r="I15" s="29">
        <f t="shared" si="0"/>
        <v>13</v>
      </c>
      <c r="J15" s="29">
        <f t="shared" si="0"/>
        <v>49</v>
      </c>
      <c r="K15" s="30">
        <f aca="true" t="shared" si="1" ref="K15:K25">J15/D15</f>
        <v>0.7424242424242424</v>
      </c>
      <c r="L15" s="29">
        <f>L16+L17+L19+L21+L24</f>
        <v>47</v>
      </c>
      <c r="M15" s="29">
        <f>M16+M17+M19+M21+M24</f>
        <v>2</v>
      </c>
      <c r="N15" s="29">
        <f>N16+N17+N19+N21+N24</f>
        <v>47</v>
      </c>
      <c r="O15" s="31">
        <f aca="true" t="shared" si="2" ref="O15:O25">N15/J15</f>
        <v>0.9591836734693877</v>
      </c>
      <c r="P15" s="29">
        <f>P16+P17+P19+P21+P24</f>
        <v>14</v>
      </c>
      <c r="Q15" s="31">
        <f aca="true" t="shared" si="3" ref="Q15:Q25">P15/D15</f>
        <v>0.21212121212121213</v>
      </c>
      <c r="R15" s="29">
        <f aca="true" t="shared" si="4" ref="R15:Z15">R16+R17+R19+R21+R24</f>
        <v>2</v>
      </c>
      <c r="S15" s="29">
        <f t="shared" si="4"/>
        <v>0</v>
      </c>
      <c r="T15" s="29">
        <f t="shared" si="4"/>
        <v>0</v>
      </c>
      <c r="U15" s="29">
        <f t="shared" si="4"/>
        <v>0</v>
      </c>
      <c r="V15" s="29">
        <f t="shared" si="4"/>
        <v>9</v>
      </c>
      <c r="W15" s="29">
        <f t="shared" si="4"/>
        <v>0</v>
      </c>
      <c r="X15" s="29">
        <f t="shared" si="4"/>
        <v>0</v>
      </c>
      <c r="Y15" s="29">
        <f t="shared" si="4"/>
        <v>3</v>
      </c>
      <c r="Z15" s="29">
        <f t="shared" si="4"/>
        <v>63</v>
      </c>
      <c r="AA15" s="30">
        <f aca="true" t="shared" si="5" ref="AA15:AA25">Z15/D15</f>
        <v>0.9545454545454546</v>
      </c>
      <c r="AB15" s="29">
        <f>AB16+AB17+AB19+AB21+AB24</f>
        <v>3</v>
      </c>
      <c r="AC15" s="32">
        <f>AB15/D15</f>
        <v>0.045454545454545456</v>
      </c>
    </row>
    <row r="16" spans="1:29" ht="12.75">
      <c r="A16" s="34" t="s">
        <v>48</v>
      </c>
      <c r="B16" s="34" t="s">
        <v>49</v>
      </c>
      <c r="C16" s="35">
        <v>32</v>
      </c>
      <c r="D16" s="36">
        <v>15</v>
      </c>
      <c r="E16" s="36">
        <v>15</v>
      </c>
      <c r="F16" s="36"/>
      <c r="G16" s="36"/>
      <c r="H16" s="36">
        <v>1</v>
      </c>
      <c r="I16" s="36"/>
      <c r="J16" s="37">
        <f aca="true" t="shared" si="6" ref="J16:J25">L16+M16</f>
        <v>10</v>
      </c>
      <c r="K16" s="38">
        <f t="shared" si="1"/>
        <v>0.6666666666666666</v>
      </c>
      <c r="L16" s="39">
        <v>9</v>
      </c>
      <c r="M16" s="39">
        <v>1</v>
      </c>
      <c r="N16" s="39">
        <v>10</v>
      </c>
      <c r="O16" s="40">
        <f t="shared" si="2"/>
        <v>1</v>
      </c>
      <c r="P16" s="39">
        <f aca="true" t="shared" si="7" ref="P16:P25">R16+S16+T16+U16+V16+W16+X16+Y16</f>
        <v>5</v>
      </c>
      <c r="Q16" s="41">
        <f t="shared" si="3"/>
        <v>0.3333333333333333</v>
      </c>
      <c r="R16" s="39"/>
      <c r="S16" s="39"/>
      <c r="T16" s="39"/>
      <c r="U16" s="39"/>
      <c r="V16" s="39">
        <v>4</v>
      </c>
      <c r="W16" s="39"/>
      <c r="X16" s="39"/>
      <c r="Y16" s="39">
        <v>1</v>
      </c>
      <c r="Z16" s="42">
        <f aca="true" t="shared" si="8" ref="Z16:Z25">J16+P16</f>
        <v>15</v>
      </c>
      <c r="AA16" s="43">
        <f t="shared" si="5"/>
        <v>1</v>
      </c>
      <c r="AB16" s="39"/>
      <c r="AC16" s="44">
        <f aca="true" t="shared" si="9" ref="AC16:AC25">AB16/D16</f>
        <v>0</v>
      </c>
    </row>
    <row r="17" spans="1:29" ht="12.75">
      <c r="A17" s="34" t="s">
        <v>50</v>
      </c>
      <c r="B17" s="34" t="s">
        <v>51</v>
      </c>
      <c r="C17" s="35">
        <v>15</v>
      </c>
      <c r="D17" s="36">
        <v>11</v>
      </c>
      <c r="E17" s="36">
        <v>10</v>
      </c>
      <c r="F17" s="36"/>
      <c r="G17" s="36"/>
      <c r="H17" s="36"/>
      <c r="I17" s="36">
        <v>1</v>
      </c>
      <c r="J17" s="37">
        <f t="shared" si="6"/>
        <v>9</v>
      </c>
      <c r="K17" s="38">
        <f t="shared" si="1"/>
        <v>0.8181818181818182</v>
      </c>
      <c r="L17" s="39">
        <v>8</v>
      </c>
      <c r="M17" s="39">
        <v>1</v>
      </c>
      <c r="N17" s="39">
        <v>8</v>
      </c>
      <c r="O17" s="41">
        <f t="shared" si="2"/>
        <v>0.8888888888888888</v>
      </c>
      <c r="P17" s="39">
        <f t="shared" si="7"/>
        <v>2</v>
      </c>
      <c r="Q17" s="41">
        <f t="shared" si="3"/>
        <v>0.18181818181818182</v>
      </c>
      <c r="R17" s="39">
        <v>1</v>
      </c>
      <c r="S17" s="39"/>
      <c r="T17" s="39"/>
      <c r="U17" s="39"/>
      <c r="V17" s="39"/>
      <c r="W17" s="39"/>
      <c r="X17" s="39"/>
      <c r="Y17" s="39">
        <v>1</v>
      </c>
      <c r="Z17" s="42">
        <f t="shared" si="8"/>
        <v>11</v>
      </c>
      <c r="AA17" s="43">
        <f t="shared" si="5"/>
        <v>1</v>
      </c>
      <c r="AB17" s="39"/>
      <c r="AC17" s="44">
        <f t="shared" si="9"/>
        <v>0</v>
      </c>
    </row>
    <row r="18" spans="1:29" ht="12.75">
      <c r="A18" s="34"/>
      <c r="B18" s="45" t="s">
        <v>52</v>
      </c>
      <c r="C18" s="46">
        <v>15</v>
      </c>
      <c r="D18" s="36">
        <v>11</v>
      </c>
      <c r="E18" s="36">
        <v>10</v>
      </c>
      <c r="F18" s="36"/>
      <c r="G18" s="36"/>
      <c r="H18" s="36"/>
      <c r="I18" s="36">
        <v>1</v>
      </c>
      <c r="J18" s="37">
        <f t="shared" si="6"/>
        <v>9</v>
      </c>
      <c r="K18" s="38">
        <f t="shared" si="1"/>
        <v>0.8181818181818182</v>
      </c>
      <c r="L18" s="39">
        <v>8</v>
      </c>
      <c r="M18" s="39">
        <v>1</v>
      </c>
      <c r="N18" s="39">
        <v>8</v>
      </c>
      <c r="O18" s="41">
        <f t="shared" si="2"/>
        <v>0.8888888888888888</v>
      </c>
      <c r="P18" s="39">
        <f t="shared" si="7"/>
        <v>2</v>
      </c>
      <c r="Q18" s="41">
        <f t="shared" si="3"/>
        <v>0.18181818181818182</v>
      </c>
      <c r="R18" s="39">
        <v>1</v>
      </c>
      <c r="S18" s="39"/>
      <c r="T18" s="39"/>
      <c r="U18" s="39"/>
      <c r="V18" s="39"/>
      <c r="W18" s="39"/>
      <c r="X18" s="39"/>
      <c r="Y18" s="39">
        <v>1</v>
      </c>
      <c r="Z18" s="42">
        <f t="shared" si="8"/>
        <v>11</v>
      </c>
      <c r="AA18" s="43">
        <f t="shared" si="5"/>
        <v>1</v>
      </c>
      <c r="AB18" s="39"/>
      <c r="AC18" s="44">
        <f t="shared" si="9"/>
        <v>0</v>
      </c>
    </row>
    <row r="19" spans="1:29" ht="12.75">
      <c r="A19" s="34" t="s">
        <v>53</v>
      </c>
      <c r="B19" s="34" t="s">
        <v>54</v>
      </c>
      <c r="C19" s="35">
        <v>9</v>
      </c>
      <c r="D19" s="36">
        <v>10</v>
      </c>
      <c r="E19" s="36"/>
      <c r="F19" s="36"/>
      <c r="G19" s="36"/>
      <c r="H19" s="36"/>
      <c r="I19" s="36">
        <v>10</v>
      </c>
      <c r="J19" s="37">
        <f t="shared" si="6"/>
        <v>4</v>
      </c>
      <c r="K19" s="38">
        <f t="shared" si="1"/>
        <v>0.4</v>
      </c>
      <c r="L19" s="39">
        <v>4</v>
      </c>
      <c r="M19" s="39"/>
      <c r="N19" s="39">
        <v>4</v>
      </c>
      <c r="O19" s="40">
        <f t="shared" si="2"/>
        <v>1</v>
      </c>
      <c r="P19" s="39">
        <f t="shared" si="7"/>
        <v>5</v>
      </c>
      <c r="Q19" s="41">
        <f t="shared" si="3"/>
        <v>0.5</v>
      </c>
      <c r="R19" s="39"/>
      <c r="S19" s="39"/>
      <c r="T19" s="39"/>
      <c r="U19" s="39"/>
      <c r="V19" s="39">
        <v>5</v>
      </c>
      <c r="W19" s="39"/>
      <c r="X19" s="39"/>
      <c r="Y19" s="39"/>
      <c r="Z19" s="42">
        <f t="shared" si="8"/>
        <v>9</v>
      </c>
      <c r="AA19" s="38">
        <f t="shared" si="5"/>
        <v>0.9</v>
      </c>
      <c r="AB19" s="39">
        <v>1</v>
      </c>
      <c r="AC19" s="44">
        <f t="shared" si="9"/>
        <v>0.1</v>
      </c>
    </row>
    <row r="20" spans="1:29" ht="12.75">
      <c r="A20" s="34"/>
      <c r="B20" s="45" t="s">
        <v>55</v>
      </c>
      <c r="C20" s="46">
        <v>9</v>
      </c>
      <c r="D20" s="36">
        <v>10</v>
      </c>
      <c r="E20" s="36"/>
      <c r="F20" s="36"/>
      <c r="G20" s="36"/>
      <c r="H20" s="36"/>
      <c r="I20" s="36">
        <v>10</v>
      </c>
      <c r="J20" s="37">
        <f t="shared" si="6"/>
        <v>4</v>
      </c>
      <c r="K20" s="38">
        <f t="shared" si="1"/>
        <v>0.4</v>
      </c>
      <c r="L20" s="39">
        <v>4</v>
      </c>
      <c r="M20" s="39"/>
      <c r="N20" s="39">
        <v>4</v>
      </c>
      <c r="O20" s="40">
        <f t="shared" si="2"/>
        <v>1</v>
      </c>
      <c r="P20" s="39">
        <f t="shared" si="7"/>
        <v>5</v>
      </c>
      <c r="Q20" s="41">
        <f t="shared" si="3"/>
        <v>0.5</v>
      </c>
      <c r="R20" s="39"/>
      <c r="S20" s="39"/>
      <c r="T20" s="39"/>
      <c r="U20" s="39"/>
      <c r="V20" s="39">
        <v>5</v>
      </c>
      <c r="W20" s="39"/>
      <c r="X20" s="39"/>
      <c r="Y20" s="39"/>
      <c r="Z20" s="42">
        <f t="shared" si="8"/>
        <v>9</v>
      </c>
      <c r="AA20" s="38">
        <f t="shared" si="5"/>
        <v>0.9</v>
      </c>
      <c r="AB20" s="39">
        <v>1</v>
      </c>
      <c r="AC20" s="44">
        <f t="shared" si="9"/>
        <v>0.1</v>
      </c>
    </row>
    <row r="21" spans="1:29" ht="12.75">
      <c r="A21" s="34" t="s">
        <v>56</v>
      </c>
      <c r="B21" s="34" t="s">
        <v>54</v>
      </c>
      <c r="C21" s="35">
        <v>19</v>
      </c>
      <c r="D21" s="36">
        <v>10</v>
      </c>
      <c r="E21" s="36">
        <v>10</v>
      </c>
      <c r="F21" s="36"/>
      <c r="G21" s="36"/>
      <c r="H21" s="36"/>
      <c r="I21" s="36"/>
      <c r="J21" s="37">
        <f t="shared" si="6"/>
        <v>8</v>
      </c>
      <c r="K21" s="38">
        <f t="shared" si="1"/>
        <v>0.8</v>
      </c>
      <c r="L21" s="39">
        <v>8</v>
      </c>
      <c r="M21" s="39"/>
      <c r="N21" s="39">
        <v>8</v>
      </c>
      <c r="O21" s="40">
        <f t="shared" si="2"/>
        <v>1</v>
      </c>
      <c r="P21" s="39">
        <f t="shared" si="7"/>
        <v>0</v>
      </c>
      <c r="Q21" s="41">
        <f t="shared" si="3"/>
        <v>0</v>
      </c>
      <c r="R21" s="39"/>
      <c r="S21" s="39"/>
      <c r="T21" s="39"/>
      <c r="U21" s="39"/>
      <c r="V21" s="39"/>
      <c r="W21" s="39"/>
      <c r="X21" s="39"/>
      <c r="Y21" s="39"/>
      <c r="Z21" s="42">
        <f t="shared" si="8"/>
        <v>8</v>
      </c>
      <c r="AA21" s="38">
        <f t="shared" si="5"/>
        <v>0.8</v>
      </c>
      <c r="AB21" s="39">
        <v>2</v>
      </c>
      <c r="AC21" s="44">
        <f t="shared" si="9"/>
        <v>0.2</v>
      </c>
    </row>
    <row r="22" spans="1:29" ht="12.75">
      <c r="A22" s="34"/>
      <c r="B22" s="45" t="s">
        <v>57</v>
      </c>
      <c r="C22" s="46">
        <v>10</v>
      </c>
      <c r="D22" s="36">
        <v>6</v>
      </c>
      <c r="E22" s="36">
        <v>6</v>
      </c>
      <c r="F22" s="36"/>
      <c r="G22" s="36"/>
      <c r="H22" s="36"/>
      <c r="I22" s="36"/>
      <c r="J22" s="37">
        <f t="shared" si="6"/>
        <v>4</v>
      </c>
      <c r="K22" s="38">
        <f t="shared" si="1"/>
        <v>0.6666666666666666</v>
      </c>
      <c r="L22" s="39">
        <v>4</v>
      </c>
      <c r="M22" s="39"/>
      <c r="N22" s="39">
        <v>4</v>
      </c>
      <c r="O22" s="40">
        <f t="shared" si="2"/>
        <v>1</v>
      </c>
      <c r="P22" s="39">
        <f t="shared" si="7"/>
        <v>0</v>
      </c>
      <c r="Q22" s="41">
        <f t="shared" si="3"/>
        <v>0</v>
      </c>
      <c r="R22" s="39"/>
      <c r="S22" s="39"/>
      <c r="T22" s="39"/>
      <c r="U22" s="39"/>
      <c r="V22" s="39"/>
      <c r="W22" s="39"/>
      <c r="X22" s="39"/>
      <c r="Y22" s="39"/>
      <c r="Z22" s="42">
        <f t="shared" si="8"/>
        <v>4</v>
      </c>
      <c r="AA22" s="38">
        <f t="shared" si="5"/>
        <v>0.6666666666666666</v>
      </c>
      <c r="AB22" s="39">
        <v>2</v>
      </c>
      <c r="AC22" s="44">
        <f t="shared" si="9"/>
        <v>0.3333333333333333</v>
      </c>
    </row>
    <row r="23" spans="1:29" ht="12.75">
      <c r="A23" s="34"/>
      <c r="B23" s="45" t="s">
        <v>58</v>
      </c>
      <c r="C23" s="46">
        <v>9</v>
      </c>
      <c r="D23" s="36">
        <v>4</v>
      </c>
      <c r="E23" s="36">
        <v>4</v>
      </c>
      <c r="F23" s="36"/>
      <c r="G23" s="36"/>
      <c r="H23" s="36"/>
      <c r="I23" s="36"/>
      <c r="J23" s="37">
        <f t="shared" si="6"/>
        <v>4</v>
      </c>
      <c r="K23" s="43">
        <f t="shared" si="1"/>
        <v>1</v>
      </c>
      <c r="L23" s="39">
        <v>4</v>
      </c>
      <c r="M23" s="39"/>
      <c r="N23" s="39">
        <v>4</v>
      </c>
      <c r="O23" s="40">
        <f t="shared" si="2"/>
        <v>1</v>
      </c>
      <c r="P23" s="39">
        <f t="shared" si="7"/>
        <v>0</v>
      </c>
      <c r="Q23" s="41">
        <f t="shared" si="3"/>
        <v>0</v>
      </c>
      <c r="R23" s="39"/>
      <c r="S23" s="39"/>
      <c r="T23" s="39"/>
      <c r="U23" s="39"/>
      <c r="V23" s="39"/>
      <c r="W23" s="39"/>
      <c r="X23" s="39"/>
      <c r="Y23" s="39"/>
      <c r="Z23" s="42">
        <f t="shared" si="8"/>
        <v>4</v>
      </c>
      <c r="AA23" s="43">
        <f t="shared" si="5"/>
        <v>1</v>
      </c>
      <c r="AB23" s="39"/>
      <c r="AC23" s="44">
        <f t="shared" si="9"/>
        <v>0</v>
      </c>
    </row>
    <row r="24" spans="1:29" ht="12.75">
      <c r="A24" s="34" t="s">
        <v>59</v>
      </c>
      <c r="B24" s="34" t="s">
        <v>60</v>
      </c>
      <c r="C24" s="35">
        <v>30</v>
      </c>
      <c r="D24" s="36">
        <v>20</v>
      </c>
      <c r="E24" s="36">
        <v>18</v>
      </c>
      <c r="F24" s="36"/>
      <c r="G24" s="36"/>
      <c r="H24" s="36"/>
      <c r="I24" s="36">
        <v>2</v>
      </c>
      <c r="J24" s="37">
        <f t="shared" si="6"/>
        <v>18</v>
      </c>
      <c r="K24" s="38">
        <f t="shared" si="1"/>
        <v>0.9</v>
      </c>
      <c r="L24" s="39">
        <v>18</v>
      </c>
      <c r="M24" s="39"/>
      <c r="N24" s="39">
        <v>17</v>
      </c>
      <c r="O24" s="40">
        <f t="shared" si="2"/>
        <v>0.9444444444444444</v>
      </c>
      <c r="P24" s="39">
        <f t="shared" si="7"/>
        <v>2</v>
      </c>
      <c r="Q24" s="41">
        <f t="shared" si="3"/>
        <v>0.1</v>
      </c>
      <c r="R24" s="39">
        <v>1</v>
      </c>
      <c r="S24" s="39"/>
      <c r="T24" s="39"/>
      <c r="U24" s="39"/>
      <c r="V24" s="39"/>
      <c r="W24" s="39"/>
      <c r="X24" s="39"/>
      <c r="Y24" s="39">
        <v>1</v>
      </c>
      <c r="Z24" s="42">
        <f t="shared" si="8"/>
        <v>20</v>
      </c>
      <c r="AA24" s="43">
        <f t="shared" si="5"/>
        <v>1</v>
      </c>
      <c r="AB24" s="39"/>
      <c r="AC24" s="44">
        <f t="shared" si="9"/>
        <v>0</v>
      </c>
    </row>
    <row r="25" spans="1:29" ht="12.75">
      <c r="A25" s="34"/>
      <c r="B25" s="45" t="s">
        <v>61</v>
      </c>
      <c r="C25" s="46">
        <v>30</v>
      </c>
      <c r="D25" s="36">
        <v>20</v>
      </c>
      <c r="E25" s="36">
        <v>18</v>
      </c>
      <c r="F25" s="36"/>
      <c r="G25" s="36"/>
      <c r="H25" s="36"/>
      <c r="I25" s="36">
        <v>2</v>
      </c>
      <c r="J25" s="37">
        <f t="shared" si="6"/>
        <v>18</v>
      </c>
      <c r="K25" s="38">
        <f t="shared" si="1"/>
        <v>0.9</v>
      </c>
      <c r="L25" s="39">
        <v>18</v>
      </c>
      <c r="M25" s="39"/>
      <c r="N25" s="39">
        <v>17</v>
      </c>
      <c r="O25" s="40">
        <f t="shared" si="2"/>
        <v>0.9444444444444444</v>
      </c>
      <c r="P25" s="39">
        <f t="shared" si="7"/>
        <v>2</v>
      </c>
      <c r="Q25" s="41">
        <f t="shared" si="3"/>
        <v>0.1</v>
      </c>
      <c r="R25" s="39">
        <v>1</v>
      </c>
      <c r="S25" s="39"/>
      <c r="T25" s="39"/>
      <c r="U25" s="39"/>
      <c r="V25" s="39"/>
      <c r="W25" s="39"/>
      <c r="X25" s="39"/>
      <c r="Y25" s="39">
        <v>1</v>
      </c>
      <c r="Z25" s="42">
        <f t="shared" si="8"/>
        <v>20</v>
      </c>
      <c r="AA25" s="43">
        <f t="shared" si="5"/>
        <v>1</v>
      </c>
      <c r="AB25" s="39"/>
      <c r="AC25" s="44">
        <f t="shared" si="9"/>
        <v>0</v>
      </c>
    </row>
    <row r="27" spans="1:29" ht="67.5" customHeight="1">
      <c r="A27" s="47"/>
      <c r="B27" s="59" t="s">
        <v>62</v>
      </c>
      <c r="C27" s="59"/>
      <c r="D27" s="59"/>
      <c r="E27" s="48" t="s">
        <v>63</v>
      </c>
      <c r="F27" s="49"/>
      <c r="G27" s="50"/>
      <c r="H27" s="51"/>
      <c r="L27" s="52"/>
      <c r="M27" s="53"/>
      <c r="N27" s="49" t="s">
        <v>64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1:29" s="33" customFormat="1" ht="12.75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38" spans="1:29" s="33" customFormat="1" ht="12.75">
      <c r="A38" s="1"/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72" spans="1:29" s="33" customFormat="1" ht="12.75">
      <c r="A72" s="1"/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96" spans="1:29" s="33" customFormat="1" ht="12.75">
      <c r="A96" s="1"/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133" spans="1:29" s="33" customFormat="1" ht="12.75">
      <c r="A133" s="1"/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44" spans="1:29" s="33" customFormat="1" ht="12.75">
      <c r="A144" s="1"/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64" spans="1:29" s="33" customFormat="1" ht="12.75">
      <c r="A164" s="1"/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78" spans="1:29" s="33" customFormat="1" ht="12.75">
      <c r="A178" s="1"/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99" spans="1:29" s="33" customFormat="1" ht="12.75">
      <c r="A199" s="1"/>
      <c r="B199" s="1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32" spans="1:29" s="33" customFormat="1" ht="12.75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9" spans="1:29" s="33" customFormat="1" ht="12.75">
      <c r="A239" s="1"/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s="33" customFormat="1" ht="12.75">
      <c r="A240" s="1"/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9" spans="1:29" s="33" customFormat="1" ht="12.75">
      <c r="A249" s="1"/>
      <c r="B249" s="1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79" spans="1:29" s="33" customFormat="1" ht="12.7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304" spans="1:29" s="33" customFormat="1" ht="12.7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29" spans="1:29" s="33" customFormat="1" ht="12.7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57" spans="1:29" s="33" customFormat="1" ht="12.7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86" spans="1:29" s="33" customFormat="1" ht="12.7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s="33" customFormat="1" ht="12.7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94" spans="1:29" s="33" customFormat="1" ht="12.7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6" spans="1:29" s="33" customFormat="1" ht="12.7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408" spans="1:29" s="33" customFormat="1" ht="12.7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25" spans="1:29" s="54" customFormat="1" ht="57" customHeight="1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</sheetData>
  <sheetProtection/>
  <autoFilter ref="A14:AC25"/>
  <mergeCells count="29">
    <mergeCell ref="A1:B1"/>
    <mergeCell ref="A2:C2"/>
    <mergeCell ref="X2:AC2"/>
    <mergeCell ref="X3:AC3"/>
    <mergeCell ref="X4:AC4"/>
    <mergeCell ref="AB9:AC12"/>
    <mergeCell ref="D10:D12"/>
    <mergeCell ref="I10:I12"/>
    <mergeCell ref="J10:K12"/>
    <mergeCell ref="L10:L12"/>
    <mergeCell ref="M10:M12"/>
    <mergeCell ref="N10:O12"/>
    <mergeCell ref="P10:Q12"/>
    <mergeCell ref="R10:Y10"/>
    <mergeCell ref="E11:E12"/>
    <mergeCell ref="J9:O9"/>
    <mergeCell ref="P9:Y9"/>
    <mergeCell ref="Z9:AA12"/>
    <mergeCell ref="Y11:Y12"/>
    <mergeCell ref="A15:B15"/>
    <mergeCell ref="B27:D27"/>
    <mergeCell ref="F11:F12"/>
    <mergeCell ref="G11:G12"/>
    <mergeCell ref="H11:H12"/>
    <mergeCell ref="R11:R12"/>
    <mergeCell ref="S11:S12"/>
    <mergeCell ref="T11:X11"/>
    <mergeCell ref="A9:B13"/>
    <mergeCell ref="C9:C12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Айсен</dc:creator>
  <cp:keywords/>
  <dc:description/>
  <cp:lastModifiedBy>IPS</cp:lastModifiedBy>
  <dcterms:created xsi:type="dcterms:W3CDTF">2019-12-06T00:21:06Z</dcterms:created>
  <dcterms:modified xsi:type="dcterms:W3CDTF">2019-12-06T01:31:08Z</dcterms:modified>
  <cp:category/>
  <cp:version/>
  <cp:contentType/>
  <cp:contentStatus/>
</cp:coreProperties>
</file>